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</sheets>
  <definedNames>
    <definedName name="_xlnm._FilterDatabase" localSheetId="0" hidden="1">Sheet1!$A$1:$AD$13</definedName>
    <definedName name="_xlnm.Print_Titles" localSheetId="0">Sheet1!$2:$6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<sst xmlns="http://schemas.openxmlformats.org/spreadsheetml/2006/main" count="63" uniqueCount="46">
  <si>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>附件2-1</t>
  </si>
  <si>
    <t>历下区2025年养老机构运营补助项目汇总表</t>
  </si>
  <si>
    <t>序号</t>
  </si>
  <si>
    <t>机构名称</t>
  </si>
  <si>
    <t>养老机构设立许可证书编号</t>
  </si>
  <si>
    <t>机构运营时间</t>
  </si>
  <si>
    <t>星级</t>
  </si>
  <si>
    <t>25年全市示范型养老服务设施（是/否）</t>
  </si>
  <si>
    <t>运营方式</t>
  </si>
  <si>
    <t>机构床位数（张）</t>
  </si>
  <si>
    <t>机构申请补助情况</t>
  </si>
  <si>
    <t>县级初审情况</t>
  </si>
  <si>
    <t>市级审批情况</t>
  </si>
  <si>
    <t>民建民营</t>
  </si>
  <si>
    <t>公建公营</t>
  </si>
  <si>
    <t>公建民营</t>
  </si>
  <si>
    <t>申请运营补助人数（人）</t>
  </si>
  <si>
    <t>申请补助资金数（万元）</t>
  </si>
  <si>
    <t>核定补助人数（人）</t>
  </si>
  <si>
    <t>入住老年人满意率%</t>
  </si>
  <si>
    <t>县级建议资助资金（万元）</t>
  </si>
  <si>
    <t>市级核定资助资金（万元）</t>
  </si>
  <si>
    <t>实际运营方名称</t>
  </si>
  <si>
    <t>自理及轻度失能（人）</t>
  </si>
  <si>
    <t>3-4级失能老年人人数（人）</t>
  </si>
  <si>
    <t>5-6级失能老年人人数（人）</t>
  </si>
  <si>
    <t>认知障碍老年人人数（人）</t>
  </si>
  <si>
    <t>济南市历下区第二人民医院老年公寓</t>
  </si>
  <si>
    <t>YLJG3701022024001</t>
  </si>
  <si>
    <t>一星</t>
  </si>
  <si>
    <t>√</t>
  </si>
  <si>
    <t>济南鲁商福瑞达护理院有限公司</t>
  </si>
  <si>
    <t>BA012019004</t>
  </si>
  <si>
    <t>五星</t>
  </si>
  <si>
    <t>济南市历下区安康老年公寓</t>
  </si>
  <si>
    <t>YLJG3701022025001</t>
  </si>
  <si>
    <t>三星</t>
  </si>
  <si>
    <t>济南华森老年公寓</t>
  </si>
  <si>
    <t>YLG3701022025003</t>
  </si>
  <si>
    <t>济南市历下区燕柳老年公寓</t>
  </si>
  <si>
    <t>52370102MJD711374H</t>
  </si>
  <si>
    <t>二星</t>
  </si>
  <si>
    <t>槿椿康养发展（山东）有限公司历下护理院</t>
  </si>
  <si>
    <t>YLJG3701022023001</t>
  </si>
  <si>
    <t>合计</t>
  </si>
  <si>
    <t>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</si>
</sst>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黑体"/>
      <charset val="134"/>
    </font>
    <font>
      <u/>
      <sz val="20"/>
      <name val="方正小标宋简体"/>
      <charset val="134"/>
    </font>
    <font>
      <sz val="20"/>
      <name val="方正小标宋简体"/>
      <charset val="134"/>
    </font>
    <font>
      <u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66" applyFont="1" applyAlignment="1">
      <alignment horizontal="center" vertical="center"/>
    </xf>
    <xf numFmtId="0" fontId="4" fillId="0" borderId="0" xfId="66" applyFont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64" applyFont="1" applyFill="1" applyBorder="1" applyAlignment="1">
      <alignment horizontal="center" vertical="center" wrapText="1"/>
    </xf>
    <xf numFmtId="0" fontId="8" fillId="0" borderId="3" xfId="55" applyFont="1" applyFill="1" applyBorder="1" applyAlignment="1">
      <alignment horizontal="center" vertical="center" wrapText="1"/>
    </xf>
    <xf numFmtId="0" fontId="8" fillId="0" borderId="2" xfId="55" applyFont="1" applyFill="1" applyBorder="1" applyAlignment="1">
      <alignment horizontal="center" vertical="center" wrapText="1"/>
    </xf>
    <xf numFmtId="57" fontId="8" fillId="0" borderId="3" xfId="55" applyNumberFormat="1" applyFont="1" applyFill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0" fontId="8" fillId="0" borderId="2" xfId="52" applyFont="1" applyFill="1" applyBorder="1" applyAlignment="1">
      <alignment horizontal="center" vertical="center" wrapText="1"/>
    </xf>
    <xf numFmtId="57" fontId="8" fillId="0" borderId="3" xfId="52" applyNumberFormat="1" applyFont="1" applyFill="1" applyBorder="1" applyAlignment="1">
      <alignment horizontal="center" vertical="center"/>
    </xf>
    <xf numFmtId="0" fontId="9" fillId="0" borderId="3" xfId="55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57" fontId="11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55" applyFont="1" applyFill="1" applyBorder="1" applyAlignment="1">
      <alignment horizontal="center" vertical="center"/>
    </xf>
    <xf numFmtId="0" fontId="13" fillId="2" borderId="3" xfId="61" applyFont="1" applyFill="1" applyBorder="1" applyAlignment="1">
      <alignment horizontal="center" vertical="center"/>
    </xf>
    <xf numFmtId="0" fontId="7" fillId="0" borderId="2" xfId="55" applyFont="1" applyFill="1" applyBorder="1" applyAlignment="1">
      <alignment horizontal="center" vertical="center" wrapText="1"/>
    </xf>
    <xf numFmtId="0" fontId="8" fillId="0" borderId="3" xfId="52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3" xfId="55" applyFont="1" applyFill="1" applyBorder="1" applyAlignment="1">
      <alignment horizontal="center" vertical="center" wrapText="1"/>
    </xf>
    <xf numFmtId="0" fontId="7" fillId="0" borderId="3" xfId="52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177" fontId="7" fillId="0" borderId="3" xfId="55" applyNumberFormat="1" applyFont="1" applyFill="1" applyBorder="1" applyAlignment="1">
      <alignment horizontal="center" vertical="center" wrapText="1"/>
    </xf>
    <xf numFmtId="177" fontId="7" fillId="0" borderId="2" xfId="55" applyNumberFormat="1" applyFont="1" applyFill="1" applyBorder="1" applyAlignment="1">
      <alignment horizontal="center" vertical="center" wrapText="1"/>
    </xf>
    <xf numFmtId="177" fontId="7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9" fontId="7" fillId="0" borderId="3" xfId="55" applyNumberFormat="1" applyFont="1" applyFill="1" applyBorder="1" applyAlignment="1">
      <alignment horizontal="center" vertical="center" wrapText="1"/>
    </xf>
    <xf numFmtId="0" fontId="7" fillId="2" borderId="2" xfId="55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6" xfId="49"/>
    <cellStyle name="常规 2" xfId="50"/>
    <cellStyle name="常规 2 2" xfId="51"/>
    <cellStyle name="常规 2 2 2" xfId="52"/>
    <cellStyle name="常规 2 3" xfId="53"/>
    <cellStyle name="常规 2 3 2" xfId="54"/>
    <cellStyle name="常规 2 4" xfId="55"/>
    <cellStyle name="常规 2 6" xfId="56"/>
    <cellStyle name="常规 3" xfId="57"/>
    <cellStyle name="常规 3 2" xfId="58"/>
    <cellStyle name="常规 3 2 2" xfId="59"/>
    <cellStyle name="常规 3 3" xfId="60"/>
    <cellStyle name="常规 4" xfId="61"/>
    <cellStyle name="常规 4 2" xfId="62"/>
    <cellStyle name="常规 5" xfId="63"/>
    <cellStyle name="常规 6" xfId="64"/>
    <cellStyle name="常规 7" xfId="65"/>
    <cellStyle name="常规_民办养老服务机构建设补贴资助申请表_1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3"/>
  <sheetViews>
    <sheetView tabSelected="1" topLeftCell="D1" workbookViewId="0">
      <selection activeCell="AC17" sqref="AC17"/>
    </sheetView>
  </sheetViews>
  <sheetFormatPr defaultColWidth="8.88333333333333" defaultRowHeight="14.25"/>
  <cols>
    <col min="1" max="1" width="5.13333333333333" customWidth="1"/>
    <col min="2" max="2" width="14.8833333333333" customWidth="1"/>
    <col min="3" max="3" width="11.3833333333333" customWidth="1"/>
    <col min="4" max="4" width="11.6333333333333" customWidth="1"/>
    <col min="5" max="5" width="6" customWidth="1"/>
    <col min="6" max="6" width="6.25" customWidth="1"/>
    <col min="7" max="7" width="4.88333333333333" customWidth="1"/>
    <col min="8" max="8" width="4.5" customWidth="1"/>
    <col min="9" max="9" width="4.63333333333333" customWidth="1"/>
    <col min="10" max="10" width="11.25" style="2" customWidth="1"/>
    <col min="11" max="11" width="7.13333333333333" customWidth="1"/>
    <col min="12" max="12" width="7.38333333333333" customWidth="1"/>
    <col min="13" max="15" width="6.5" customWidth="1"/>
    <col min="16" max="16" width="6.38333333333333" customWidth="1"/>
    <col min="17" max="17" width="21.5583333333333" customWidth="1"/>
    <col min="18" max="18" width="9" customWidth="1"/>
    <col min="19" max="20" width="7.5" customWidth="1"/>
    <col min="21" max="21" width="6.88333333333333" customWidth="1"/>
    <col min="22" max="22" width="7.5" customWidth="1"/>
    <col min="24" max="24" width="12.225" customWidth="1"/>
    <col min="25" max="25" width="9.5" customWidth="1"/>
    <col min="26" max="27" width="9.13333333333333" customWidth="1"/>
    <col min="28" max="29" width="9.38333333333333" customWidth="1"/>
    <col min="30" max="30" width="11.5" customWidth="1"/>
  </cols>
  <sheetData>
    <row r="1" ht="20.25" spans="1:30">
      <c r="A1" s="3" t="s">
        <v>0</v>
      </c>
      <c r="B1" s="3"/>
      <c r="C1" s="3"/>
      <c r="F1" s="19"/>
      <c r="G1" s="19"/>
      <c r="H1" s="19"/>
      <c r="I1" s="19"/>
      <c r="J1" s="2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</row>
    <row r="2" ht="27" spans="1:3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1.75" customHeight="1" spans="1:30">
      <c r="A3" s="6"/>
      <c r="B3" s="6"/>
      <c r="C3" s="7"/>
      <c r="D3" s="7"/>
      <c r="E3" s="7"/>
      <c r="F3" s="7"/>
      <c r="G3" s="7"/>
      <c r="H3" s="7"/>
      <c r="I3" s="7"/>
      <c r="J3" s="30"/>
      <c r="K3" s="31"/>
      <c r="L3" s="31"/>
      <c r="M3" s="31"/>
      <c r="N3" s="31"/>
      <c r="O3" s="31"/>
      <c r="P3" s="31"/>
      <c r="Q3" s="31"/>
      <c r="R3" s="31"/>
      <c r="S3" s="31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</row>
    <row r="4" ht="21" customHeight="1" spans="1:30">
      <c r="A4" s="8" t="s">
        <v>2</v>
      </c>
      <c r="B4" s="8" t="s">
        <v>3</v>
      </c>
      <c r="C4" s="8" t="s">
        <v>4</v>
      </c>
      <c r="D4" s="8" t="s">
        <v>5</v>
      </c>
      <c r="E4" s="20" t="s">
        <v>6</v>
      </c>
      <c r="F4" s="8" t="s">
        <v>7</v>
      </c>
      <c r="G4" s="8" t="s">
        <v>8</v>
      </c>
      <c r="H4" s="8"/>
      <c r="I4" s="8"/>
      <c r="J4" s="8"/>
      <c r="K4" s="32" t="s">
        <v>9</v>
      </c>
      <c r="L4" s="8" t="s">
        <v>10</v>
      </c>
      <c r="M4" s="8"/>
      <c r="N4" s="8"/>
      <c r="O4" s="8"/>
      <c r="P4" s="8"/>
      <c r="Q4" s="8"/>
      <c r="R4" s="8" t="s">
        <v>11</v>
      </c>
      <c r="S4" s="8"/>
      <c r="T4" s="8"/>
      <c r="U4" s="8"/>
      <c r="V4" s="8"/>
      <c r="W4" s="8"/>
      <c r="X4" s="8"/>
      <c r="Y4" s="8" t="s">
        <v>12</v>
      </c>
      <c r="Z4" s="8"/>
      <c r="AA4" s="8"/>
      <c r="AB4" s="8"/>
      <c r="AC4" s="8"/>
      <c r="AD4" s="8"/>
    </row>
    <row r="5" ht="21" customHeight="1" spans="1:30">
      <c r="A5" s="8"/>
      <c r="B5" s="8"/>
      <c r="C5" s="8"/>
      <c r="D5" s="8"/>
      <c r="E5" s="21"/>
      <c r="F5" s="8"/>
      <c r="G5" s="8" t="s">
        <v>13</v>
      </c>
      <c r="H5" s="8" t="s">
        <v>14</v>
      </c>
      <c r="I5" s="8" t="s">
        <v>15</v>
      </c>
      <c r="J5" s="8"/>
      <c r="K5" s="32"/>
      <c r="L5" s="8" t="s">
        <v>16</v>
      </c>
      <c r="M5" s="8"/>
      <c r="N5" s="8"/>
      <c r="O5" s="8"/>
      <c r="P5" s="8"/>
      <c r="Q5" s="8" t="s">
        <v>17</v>
      </c>
      <c r="R5" s="8" t="s">
        <v>18</v>
      </c>
      <c r="S5" s="8"/>
      <c r="T5" s="8"/>
      <c r="U5" s="8"/>
      <c r="V5" s="8"/>
      <c r="W5" s="8" t="s">
        <v>19</v>
      </c>
      <c r="X5" s="8" t="s">
        <v>20</v>
      </c>
      <c r="Y5" s="8" t="s">
        <v>18</v>
      </c>
      <c r="Z5" s="8"/>
      <c r="AA5" s="8"/>
      <c r="AB5" s="8"/>
      <c r="AC5" s="8"/>
      <c r="AD5" s="8" t="s">
        <v>21</v>
      </c>
    </row>
    <row r="6" ht="81" customHeight="1" spans="1:30">
      <c r="A6" s="8"/>
      <c r="B6" s="8"/>
      <c r="C6" s="8"/>
      <c r="D6" s="8"/>
      <c r="E6" s="22"/>
      <c r="F6" s="8"/>
      <c r="G6" s="8"/>
      <c r="H6" s="8"/>
      <c r="I6" s="8" t="s">
        <v>15</v>
      </c>
      <c r="J6" s="8" t="s">
        <v>22</v>
      </c>
      <c r="K6" s="32"/>
      <c r="L6" s="8"/>
      <c r="M6" s="8" t="s">
        <v>23</v>
      </c>
      <c r="N6" s="36" t="s">
        <v>24</v>
      </c>
      <c r="O6" s="36" t="s">
        <v>25</v>
      </c>
      <c r="P6" s="36" t="s">
        <v>26</v>
      </c>
      <c r="Q6" s="8"/>
      <c r="R6" s="8"/>
      <c r="S6" s="8" t="s">
        <v>23</v>
      </c>
      <c r="T6" s="36" t="s">
        <v>24</v>
      </c>
      <c r="U6" s="36" t="s">
        <v>25</v>
      </c>
      <c r="V6" s="36" t="s">
        <v>26</v>
      </c>
      <c r="W6" s="8"/>
      <c r="X6" s="8"/>
      <c r="Y6" s="8"/>
      <c r="Z6" s="8" t="s">
        <v>23</v>
      </c>
      <c r="AA6" s="36" t="s">
        <v>24</v>
      </c>
      <c r="AB6" s="36" t="s">
        <v>25</v>
      </c>
      <c r="AC6" s="36" t="s">
        <v>26</v>
      </c>
      <c r="AD6" s="8"/>
    </row>
    <row r="7" ht="25" customHeight="1" spans="1:30">
      <c r="A7" s="9">
        <v>1</v>
      </c>
      <c r="B7" s="10" t="s">
        <v>27</v>
      </c>
      <c r="C7" s="11" t="s">
        <v>28</v>
      </c>
      <c r="D7" s="12">
        <v>33695</v>
      </c>
      <c r="E7" s="23" t="s">
        <v>29</v>
      </c>
      <c r="F7" s="23"/>
      <c r="G7" s="23"/>
      <c r="H7" s="24" t="s">
        <v>30</v>
      </c>
      <c r="I7" s="23"/>
      <c r="J7" s="23"/>
      <c r="K7" s="33">
        <v>95</v>
      </c>
      <c r="L7" s="33">
        <f t="shared" ref="L7:L12" si="0">N7+O7+P7</f>
        <v>26</v>
      </c>
      <c r="M7" s="33">
        <v>0</v>
      </c>
      <c r="N7" s="33">
        <v>3</v>
      </c>
      <c r="O7" s="33">
        <v>23</v>
      </c>
      <c r="P7" s="33">
        <v>0</v>
      </c>
      <c r="Q7" s="38">
        <v>14.46</v>
      </c>
      <c r="R7" s="33">
        <f t="shared" ref="R7:R58" si="1">T7+U7+V7</f>
        <v>23</v>
      </c>
      <c r="S7" s="33">
        <v>0</v>
      </c>
      <c r="T7" s="33">
        <v>3</v>
      </c>
      <c r="U7" s="33">
        <v>20</v>
      </c>
      <c r="V7" s="33">
        <v>0</v>
      </c>
      <c r="W7" s="42">
        <v>0.9</v>
      </c>
      <c r="X7" s="38">
        <v>13.595994</v>
      </c>
      <c r="Y7" s="33">
        <f>AA7+AB7+AC7</f>
        <v>23</v>
      </c>
      <c r="Z7" s="33">
        <v>0</v>
      </c>
      <c r="AA7" s="33">
        <v>3</v>
      </c>
      <c r="AB7" s="33">
        <v>20</v>
      </c>
      <c r="AC7" s="33">
        <v>0</v>
      </c>
      <c r="AD7" s="43">
        <v>13.5923</v>
      </c>
    </row>
    <row r="8" ht="25" customHeight="1" spans="1:30">
      <c r="A8" s="9">
        <v>2</v>
      </c>
      <c r="B8" s="10" t="s">
        <v>31</v>
      </c>
      <c r="C8" s="11" t="s">
        <v>32</v>
      </c>
      <c r="D8" s="12">
        <v>43221</v>
      </c>
      <c r="E8" s="23" t="s">
        <v>33</v>
      </c>
      <c r="F8" s="23"/>
      <c r="G8" s="24" t="s">
        <v>30</v>
      </c>
      <c r="H8" s="23"/>
      <c r="I8" s="23"/>
      <c r="J8" s="23"/>
      <c r="K8" s="33">
        <v>216</v>
      </c>
      <c r="L8" s="33">
        <f t="shared" si="0"/>
        <v>157</v>
      </c>
      <c r="M8" s="33">
        <v>0</v>
      </c>
      <c r="N8" s="33">
        <v>30</v>
      </c>
      <c r="O8" s="33">
        <v>127</v>
      </c>
      <c r="P8" s="33">
        <v>0</v>
      </c>
      <c r="Q8" s="38">
        <v>136.012</v>
      </c>
      <c r="R8" s="33">
        <f t="shared" si="1"/>
        <v>118</v>
      </c>
      <c r="S8" s="33">
        <v>5</v>
      </c>
      <c r="T8" s="33">
        <v>24</v>
      </c>
      <c r="U8" s="33">
        <v>94</v>
      </c>
      <c r="V8" s="33">
        <v>0</v>
      </c>
      <c r="W8" s="42">
        <v>0.9</v>
      </c>
      <c r="X8" s="38">
        <v>103.614</v>
      </c>
      <c r="Y8" s="33">
        <f>AA8+AB8+AC8</f>
        <v>117</v>
      </c>
      <c r="Z8" s="33">
        <v>4</v>
      </c>
      <c r="AA8" s="33">
        <v>24</v>
      </c>
      <c r="AB8" s="33">
        <v>93</v>
      </c>
      <c r="AC8" s="33">
        <v>0</v>
      </c>
      <c r="AD8" s="43">
        <v>104.6631</v>
      </c>
    </row>
    <row r="9" ht="25" customHeight="1" spans="1:30">
      <c r="A9" s="9">
        <v>3</v>
      </c>
      <c r="B9" s="10" t="s">
        <v>34</v>
      </c>
      <c r="C9" s="11" t="s">
        <v>35</v>
      </c>
      <c r="D9" s="12">
        <v>38899</v>
      </c>
      <c r="E9" s="11" t="s">
        <v>36</v>
      </c>
      <c r="F9" s="11"/>
      <c r="G9" s="24" t="s">
        <v>30</v>
      </c>
      <c r="H9" s="25"/>
      <c r="I9" s="25"/>
      <c r="J9" s="25"/>
      <c r="K9" s="25">
        <v>77</v>
      </c>
      <c r="L9" s="33">
        <f t="shared" si="0"/>
        <v>86</v>
      </c>
      <c r="M9" s="25">
        <v>0</v>
      </c>
      <c r="N9" s="25">
        <v>5</v>
      </c>
      <c r="O9" s="25">
        <v>81</v>
      </c>
      <c r="P9" s="25">
        <v>0</v>
      </c>
      <c r="Q9" s="39">
        <v>49.4416</v>
      </c>
      <c r="R9" s="33">
        <f t="shared" si="1"/>
        <v>60</v>
      </c>
      <c r="S9" s="33">
        <v>2</v>
      </c>
      <c r="T9" s="33">
        <v>11</v>
      </c>
      <c r="U9" s="33">
        <v>49</v>
      </c>
      <c r="V9" s="33">
        <v>0</v>
      </c>
      <c r="W9" s="42">
        <v>0.9</v>
      </c>
      <c r="X9" s="38">
        <v>36.730009</v>
      </c>
      <c r="Y9" s="33">
        <f>AA9+AB9+AC9</f>
        <v>57</v>
      </c>
      <c r="Z9" s="33">
        <v>2</v>
      </c>
      <c r="AA9" s="33">
        <v>10</v>
      </c>
      <c r="AB9" s="33">
        <v>47</v>
      </c>
      <c r="AC9" s="33">
        <v>0</v>
      </c>
      <c r="AD9" s="43">
        <v>35.1875</v>
      </c>
    </row>
    <row r="10" ht="25" customHeight="1" spans="1:30">
      <c r="A10" s="9">
        <v>4</v>
      </c>
      <c r="B10" s="10" t="s">
        <v>37</v>
      </c>
      <c r="C10" s="11" t="s">
        <v>38</v>
      </c>
      <c r="D10" s="12">
        <v>38961</v>
      </c>
      <c r="E10" s="23" t="s">
        <v>36</v>
      </c>
      <c r="F10" s="23"/>
      <c r="G10" s="24" t="s">
        <v>30</v>
      </c>
      <c r="H10" s="23"/>
      <c r="I10" s="23"/>
      <c r="J10" s="23"/>
      <c r="K10" s="33">
        <v>200</v>
      </c>
      <c r="L10" s="33">
        <f t="shared" si="0"/>
        <v>137</v>
      </c>
      <c r="M10" s="33">
        <v>8</v>
      </c>
      <c r="N10" s="33">
        <v>13</v>
      </c>
      <c r="O10" s="33">
        <v>123</v>
      </c>
      <c r="P10" s="33">
        <v>1</v>
      </c>
      <c r="Q10" s="38">
        <v>86.155</v>
      </c>
      <c r="R10" s="33">
        <f t="shared" si="1"/>
        <v>63</v>
      </c>
      <c r="S10" s="33">
        <v>7</v>
      </c>
      <c r="T10" s="33">
        <v>25</v>
      </c>
      <c r="U10" s="33">
        <v>37</v>
      </c>
      <c r="V10" s="33">
        <v>1</v>
      </c>
      <c r="W10" s="42">
        <v>0.9</v>
      </c>
      <c r="X10" s="38">
        <v>40.5242</v>
      </c>
      <c r="Y10" s="33">
        <f>AA10+AB10+AC10</f>
        <v>63</v>
      </c>
      <c r="Z10" s="33">
        <v>5</v>
      </c>
      <c r="AA10" s="33">
        <v>25</v>
      </c>
      <c r="AB10" s="33">
        <v>37</v>
      </c>
      <c r="AC10" s="33">
        <v>1</v>
      </c>
      <c r="AD10" s="39">
        <v>40.5392</v>
      </c>
    </row>
    <row r="11" ht="25" customHeight="1" spans="1:30">
      <c r="A11" s="9">
        <v>5</v>
      </c>
      <c r="B11" s="10" t="s">
        <v>39</v>
      </c>
      <c r="C11" s="11" t="s">
        <v>40</v>
      </c>
      <c r="D11" s="12">
        <v>42005</v>
      </c>
      <c r="E11" s="23" t="s">
        <v>41</v>
      </c>
      <c r="F11" s="23"/>
      <c r="G11" s="24" t="s">
        <v>30</v>
      </c>
      <c r="H11" s="23"/>
      <c r="I11" s="23"/>
      <c r="J11" s="23"/>
      <c r="K11" s="33">
        <v>52</v>
      </c>
      <c r="L11" s="33">
        <f t="shared" si="0"/>
        <v>52</v>
      </c>
      <c r="M11" s="33">
        <v>0</v>
      </c>
      <c r="N11" s="33">
        <v>18</v>
      </c>
      <c r="O11" s="33">
        <v>29</v>
      </c>
      <c r="P11" s="33">
        <v>5</v>
      </c>
      <c r="Q11" s="38">
        <v>33.73218</v>
      </c>
      <c r="R11" s="33">
        <f t="shared" si="1"/>
        <v>38</v>
      </c>
      <c r="S11" s="33">
        <v>0</v>
      </c>
      <c r="T11" s="33">
        <v>6</v>
      </c>
      <c r="U11" s="33">
        <v>32</v>
      </c>
      <c r="V11" s="33">
        <v>0</v>
      </c>
      <c r="W11" s="42">
        <v>0.9</v>
      </c>
      <c r="X11" s="38">
        <v>27.5655</v>
      </c>
      <c r="Y11" s="33">
        <f>AA11+AB11+AC11</f>
        <v>38</v>
      </c>
      <c r="Z11" s="33">
        <v>0</v>
      </c>
      <c r="AA11" s="33">
        <v>6</v>
      </c>
      <c r="AB11" s="33">
        <v>30</v>
      </c>
      <c r="AC11" s="33">
        <v>2</v>
      </c>
      <c r="AD11" s="43">
        <v>27.6589</v>
      </c>
    </row>
    <row r="12" ht="25" customHeight="1" spans="1:30">
      <c r="A12" s="9">
        <v>6</v>
      </c>
      <c r="B12" s="13" t="s">
        <v>42</v>
      </c>
      <c r="C12" s="14" t="s">
        <v>43</v>
      </c>
      <c r="D12" s="15">
        <v>45352</v>
      </c>
      <c r="E12" s="15" t="s">
        <v>36</v>
      </c>
      <c r="F12" s="26"/>
      <c r="G12" s="24" t="s">
        <v>30</v>
      </c>
      <c r="H12" s="26"/>
      <c r="I12" s="26"/>
      <c r="J12" s="26"/>
      <c r="K12" s="34">
        <v>385</v>
      </c>
      <c r="L12" s="33">
        <f t="shared" si="0"/>
        <v>76</v>
      </c>
      <c r="M12" s="34">
        <v>4</v>
      </c>
      <c r="N12" s="34">
        <v>37</v>
      </c>
      <c r="O12" s="34">
        <v>31</v>
      </c>
      <c r="P12" s="34">
        <v>8</v>
      </c>
      <c r="Q12" s="40">
        <v>38.98</v>
      </c>
      <c r="R12" s="33">
        <f t="shared" si="1"/>
        <v>76</v>
      </c>
      <c r="S12" s="34">
        <v>4</v>
      </c>
      <c r="T12" s="34">
        <v>37</v>
      </c>
      <c r="U12" s="34">
        <v>31</v>
      </c>
      <c r="V12" s="34">
        <v>8</v>
      </c>
      <c r="W12" s="42">
        <v>0.9</v>
      </c>
      <c r="X12" s="40">
        <v>38.98</v>
      </c>
      <c r="Y12" s="33">
        <f>AA12+AB12+AC12</f>
        <v>75</v>
      </c>
      <c r="Z12" s="34">
        <v>4</v>
      </c>
      <c r="AA12" s="34">
        <v>36</v>
      </c>
      <c r="AB12" s="34">
        <v>38</v>
      </c>
      <c r="AC12" s="34">
        <v>1</v>
      </c>
      <c r="AD12" s="44">
        <v>38.0546</v>
      </c>
    </row>
    <row r="13" s="1" customFormat="1" ht="25" customHeight="1" spans="1:30">
      <c r="A13" s="16"/>
      <c r="B13" s="17" t="s">
        <v>44</v>
      </c>
      <c r="C13" s="17"/>
      <c r="D13" s="18" t="s">
        <v>45</v>
      </c>
      <c r="E13" s="18"/>
      <c r="F13" s="27"/>
      <c r="G13" s="28"/>
      <c r="H13" s="28"/>
      <c r="I13" s="28"/>
      <c r="J13" s="27"/>
      <c r="K13" s="35">
        <f>SUM(K7:K12)</f>
        <v>1025</v>
      </c>
      <c r="L13" s="35">
        <f t="shared" ref="L13:AE13" si="2">SUM(L7:L12)</f>
        <v>534</v>
      </c>
      <c r="M13" s="35">
        <f t="shared" si="2"/>
        <v>12</v>
      </c>
      <c r="N13" s="35">
        <f t="shared" si="2"/>
        <v>106</v>
      </c>
      <c r="O13" s="35">
        <f t="shared" si="2"/>
        <v>414</v>
      </c>
      <c r="P13" s="35">
        <f t="shared" si="2"/>
        <v>14</v>
      </c>
      <c r="Q13" s="41">
        <f t="shared" si="2"/>
        <v>358.78078</v>
      </c>
      <c r="R13" s="35">
        <f t="shared" si="2"/>
        <v>378</v>
      </c>
      <c r="S13" s="35">
        <f t="shared" si="2"/>
        <v>18</v>
      </c>
      <c r="T13" s="35">
        <f t="shared" si="2"/>
        <v>106</v>
      </c>
      <c r="U13" s="35">
        <f t="shared" si="2"/>
        <v>263</v>
      </c>
      <c r="V13" s="35">
        <f t="shared" si="2"/>
        <v>9</v>
      </c>
      <c r="W13" s="35"/>
      <c r="X13" s="41">
        <f t="shared" si="2"/>
        <v>261.009703</v>
      </c>
      <c r="Y13" s="35">
        <f t="shared" si="2"/>
        <v>373</v>
      </c>
      <c r="Z13" s="35">
        <f t="shared" si="2"/>
        <v>15</v>
      </c>
      <c r="AA13" s="35">
        <f t="shared" si="2"/>
        <v>104</v>
      </c>
      <c r="AB13" s="35">
        <f t="shared" si="2"/>
        <v>265</v>
      </c>
      <c r="AC13" s="35">
        <f t="shared" si="2"/>
        <v>4</v>
      </c>
      <c r="AD13" s="41">
        <f t="shared" si="2"/>
        <v>259.6956</v>
      </c>
    </row>
  </sheetData>
  <autoFilter xmlns:etc="http://www.wps.cn/officeDocument/2017/etCustomData" ref="A1:AD13" etc:filterBottomFollowUsedRange="0">
    <extLst/>
  </autoFilter>
  <mergeCells count="26">
    <mergeCell ref="A2:AD2"/>
    <mergeCell ref="T3:AD3"/>
    <mergeCell ref="G4:J4"/>
    <mergeCell ref="L4:Q4"/>
    <mergeCell ref="R4:X4"/>
    <mergeCell ref="Y4:AD4"/>
    <mergeCell ref="I5:J5"/>
    <mergeCell ref="M5:P5"/>
    <mergeCell ref="S5:V5"/>
    <mergeCell ref="Z5:AC5"/>
    <mergeCell ref="A4:A6"/>
    <mergeCell ref="B4:B6"/>
    <mergeCell ref="C4:C6"/>
    <mergeCell ref="D4:D6"/>
    <mergeCell ref="E4:E6"/>
    <mergeCell ref="F4:F6"/>
    <mergeCell ref="G5:G6"/>
    <mergeCell ref="H5:H6"/>
    <mergeCell ref="K4:K6"/>
    <mergeCell ref="L5:L6"/>
    <mergeCell ref="Q5:Q6"/>
    <mergeCell ref="R5:R6"/>
    <mergeCell ref="W5:W6"/>
    <mergeCell ref="X5:X6"/>
    <mergeCell ref="Y5:Y6"/>
    <mergeCell ref="AD5:AD6"/>
  </mergeCells>
  <pageMargins left="0.551181102362205" right="0.36" top="0.748031496062992" bottom="0.94488188976378" header="0.511811023622047" footer="0.511811023622047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xiaoqiang</cp:lastModifiedBy>
  <dcterms:created xsi:type="dcterms:W3CDTF">2025-02-17T09:49:00Z</dcterms:created>
  <cp:lastPrinted>2026-03-06T16:16:00Z</cp:lastPrinted>
  <dcterms:modified xsi:type="dcterms:W3CDTF">2026-03-31T14:51:04Z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2C92C044D72A46AA83C790B81D6A1ED9_11</vt:lpwstr>
  </property>
  <property fmtid="{D5CDD505-2E9C-101B-9397-08002B2CF9AE}" pid="3" name="KSOProductBuildVer">
    <vt:lpwstr>2052-12.8.2.1116</vt:lpwstr>
  </property>
  <property fmtid="{D5CDD505-2E9C-101B-9397-08002B2CF9AE}" pid="4" name="CalculationRule">
    <vt:i4>0</vt:i4>
  </property>
</Properties>
</file>